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783"/>
  </bookViews>
  <sheets>
    <sheet name="Cuadro 6 IED" sheetId="36" r:id="rId1"/>
  </sheets>
  <definedNames>
    <definedName name="_xlnm.Print_Area" localSheetId="0">'Cuadro 6 IED'!$A$1:$R$41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36" l="1"/>
  <c r="I35" i="36"/>
  <c r="Q35" i="36" s="1"/>
  <c r="H35" i="36"/>
  <c r="C35" i="36"/>
  <c r="N34" i="36"/>
  <c r="N33" i="36" s="1"/>
  <c r="Q33" i="36" s="1"/>
  <c r="I34" i="36"/>
  <c r="Q34" i="36" s="1"/>
  <c r="H34" i="36"/>
  <c r="H33" i="36" s="1"/>
  <c r="H29" i="36" s="1"/>
  <c r="C34" i="36"/>
  <c r="C33" i="36" s="1"/>
  <c r="P33" i="36"/>
  <c r="P29" i="36" s="1"/>
  <c r="O33" i="36"/>
  <c r="M33" i="36"/>
  <c r="L33" i="36"/>
  <c r="L29" i="36" s="1"/>
  <c r="K33" i="36"/>
  <c r="J33" i="36"/>
  <c r="I33" i="36"/>
  <c r="G33" i="36"/>
  <c r="F33" i="36"/>
  <c r="E33" i="36"/>
  <c r="D33" i="36"/>
  <c r="D29" i="36" s="1"/>
  <c r="N32" i="36"/>
  <c r="I32" i="36"/>
  <c r="Q32" i="36" s="1"/>
  <c r="H32" i="36"/>
  <c r="C32" i="36"/>
  <c r="N31" i="36"/>
  <c r="I31" i="36"/>
  <c r="Q31" i="36" s="1"/>
  <c r="H31" i="36"/>
  <c r="C31" i="36"/>
  <c r="C30" i="36" s="1"/>
  <c r="P30" i="36"/>
  <c r="O30" i="36"/>
  <c r="O29" i="36" s="1"/>
  <c r="N30" i="36"/>
  <c r="N29" i="36" s="1"/>
  <c r="M30" i="36"/>
  <c r="L30" i="36"/>
  <c r="K30" i="36"/>
  <c r="J30" i="36"/>
  <c r="J29" i="36" s="1"/>
  <c r="H30" i="36"/>
  <c r="G30" i="36"/>
  <c r="G29" i="36" s="1"/>
  <c r="F30" i="36"/>
  <c r="F29" i="36" s="1"/>
  <c r="E30" i="36"/>
  <c r="E29" i="36" s="1"/>
  <c r="D30" i="36"/>
  <c r="M29" i="36"/>
  <c r="K29" i="36"/>
  <c r="N28" i="36"/>
  <c r="Q28" i="36" s="1"/>
  <c r="I28" i="36"/>
  <c r="H28" i="36"/>
  <c r="H18" i="36" s="1"/>
  <c r="C28" i="36"/>
  <c r="Q27" i="36"/>
  <c r="N27" i="36"/>
  <c r="I27" i="36"/>
  <c r="H27" i="36"/>
  <c r="C27" i="36"/>
  <c r="Q26" i="36"/>
  <c r="N26" i="36"/>
  <c r="I26" i="36"/>
  <c r="H26" i="36"/>
  <c r="C26" i="36"/>
  <c r="N25" i="36"/>
  <c r="N24" i="36" s="1"/>
  <c r="I25" i="36"/>
  <c r="I15" i="36" s="1"/>
  <c r="H25" i="36"/>
  <c r="C25" i="36"/>
  <c r="P24" i="36"/>
  <c r="O24" i="36"/>
  <c r="M24" i="36"/>
  <c r="L24" i="36"/>
  <c r="K24" i="36"/>
  <c r="J24" i="36"/>
  <c r="H24" i="36"/>
  <c r="G24" i="36"/>
  <c r="F24" i="36"/>
  <c r="E24" i="36"/>
  <c r="D24" i="36"/>
  <c r="C24" i="36"/>
  <c r="N23" i="36"/>
  <c r="I23" i="36"/>
  <c r="Q23" i="36" s="1"/>
  <c r="H23" i="36"/>
  <c r="C23" i="36"/>
  <c r="C18" i="36" s="1"/>
  <c r="N22" i="36"/>
  <c r="N17" i="36" s="1"/>
  <c r="I22" i="36"/>
  <c r="I17" i="36" s="1"/>
  <c r="H22" i="36"/>
  <c r="C22" i="36"/>
  <c r="N21" i="36"/>
  <c r="N16" i="36" s="1"/>
  <c r="Q16" i="36" s="1"/>
  <c r="I21" i="36"/>
  <c r="H21" i="36"/>
  <c r="C21" i="36"/>
  <c r="N20" i="36"/>
  <c r="N15" i="36" s="1"/>
  <c r="N14" i="36" s="1"/>
  <c r="I20" i="36"/>
  <c r="Q20" i="36" s="1"/>
  <c r="H20" i="36"/>
  <c r="H15" i="36" s="1"/>
  <c r="C20" i="36"/>
  <c r="C15" i="36" s="1"/>
  <c r="P19" i="36"/>
  <c r="O19" i="36"/>
  <c r="M19" i="36"/>
  <c r="L19" i="36"/>
  <c r="K19" i="36"/>
  <c r="J19" i="36"/>
  <c r="G19" i="36"/>
  <c r="F19" i="36"/>
  <c r="E19" i="36"/>
  <c r="D19" i="36"/>
  <c r="P18" i="36"/>
  <c r="O18" i="36"/>
  <c r="N18" i="36"/>
  <c r="M18" i="36"/>
  <c r="L18" i="36"/>
  <c r="K18" i="36"/>
  <c r="J18" i="36"/>
  <c r="I18" i="36"/>
  <c r="Q18" i="36" s="1"/>
  <c r="G18" i="36"/>
  <c r="F18" i="36"/>
  <c r="E18" i="36"/>
  <c r="D18" i="36"/>
  <c r="P17" i="36"/>
  <c r="O17" i="36"/>
  <c r="M17" i="36"/>
  <c r="L17" i="36"/>
  <c r="L14" i="36" s="1"/>
  <c r="K17" i="36"/>
  <c r="J17" i="36"/>
  <c r="H17" i="36"/>
  <c r="G17" i="36"/>
  <c r="F17" i="36"/>
  <c r="E17" i="36"/>
  <c r="D17" i="36"/>
  <c r="P16" i="36"/>
  <c r="P14" i="36" s="1"/>
  <c r="O16" i="36"/>
  <c r="M16" i="36"/>
  <c r="L16" i="36"/>
  <c r="K16" i="36"/>
  <c r="J16" i="36"/>
  <c r="I16" i="36"/>
  <c r="H16" i="36"/>
  <c r="G16" i="36"/>
  <c r="F16" i="36"/>
  <c r="E16" i="36"/>
  <c r="E14" i="36" s="1"/>
  <c r="D16" i="36"/>
  <c r="D14" i="36" s="1"/>
  <c r="C16" i="36"/>
  <c r="P15" i="36"/>
  <c r="O15" i="36"/>
  <c r="O14" i="36" s="1"/>
  <c r="M15" i="36"/>
  <c r="M14" i="36" s="1"/>
  <c r="L15" i="36"/>
  <c r="K15" i="36"/>
  <c r="J15" i="36"/>
  <c r="G15" i="36"/>
  <c r="G14" i="36" s="1"/>
  <c r="F15" i="36"/>
  <c r="F14" i="36" s="1"/>
  <c r="E15" i="36"/>
  <c r="D15" i="36"/>
  <c r="K14" i="36"/>
  <c r="J14" i="36"/>
  <c r="Q15" i="36" l="1"/>
  <c r="I14" i="36"/>
  <c r="Q14" i="36" s="1"/>
  <c r="Q17" i="36"/>
  <c r="C29" i="36"/>
  <c r="H14" i="36"/>
  <c r="H19" i="36"/>
  <c r="Q22" i="36"/>
  <c r="I24" i="36"/>
  <c r="Q24" i="36" s="1"/>
  <c r="C17" i="36"/>
  <c r="C14" i="36" s="1"/>
  <c r="I19" i="36"/>
  <c r="Q19" i="36" s="1"/>
  <c r="Q25" i="36"/>
  <c r="I30" i="36"/>
  <c r="N19" i="36"/>
  <c r="C19" i="36"/>
  <c r="Q21" i="36"/>
  <c r="I29" i="36" l="1"/>
  <c r="Q29" i="36" s="1"/>
  <c r="Q30" i="36"/>
</calcChain>
</file>

<file path=xl/sharedStrings.xml><?xml version="1.0" encoding="utf-8"?>
<sst xmlns="http://schemas.openxmlformats.org/spreadsheetml/2006/main" count="70" uniqueCount="41">
  <si>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</si>
  <si>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</si>
  <si>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</si>
  <si>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</si>
  <si>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</si>
  <si>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</si>
  <si>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</si>
  <si>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</si>
  <si>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</si>
  <si>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</si>
  <si>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</si>
  <si>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</si>
  <si>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</si>
  <si>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</si>
  <si>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</si>
  <si>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</si>
  <si>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</si>
  <si>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</si>
  <si>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</si>
  <si>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</si>
  <si>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</si>
  <si>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</si>
  <si>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</si>
  <si>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</si>
  <si>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</si>
  <si>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</si>
  <si>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</si>
  <si>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</si>
  <si>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</si>
  <si>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</si>
  <si>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</si>
  <si>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</si>
  <si>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2021 (P)</t>
  </si>
  <si>
    <t>(En millones de balboas)</t>
  </si>
  <si>
    <t>semestre</t>
  </si>
  <si>
    <t>Flujo de Inversión Extranjera Directa</t>
  </si>
  <si>
    <t>0.0 Cuando la cantidad es menor a la unidad o fracción decimal adoptada, para la expresión del dato.</t>
  </si>
  <si>
    <t>2023 (E)</t>
  </si>
  <si>
    <t>2022 (P)</t>
  </si>
  <si>
    <t>2023-22 (E)</t>
  </si>
  <si>
    <t>SEGÚN PARTIDA Y SECTOR: AÑOS 2021-22 Y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</si>
</sst>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2.7109375" style="8" customWidth="1"/>
    <col min="4" max="9" width="10.7109375" style="8" customWidth="1"/>
    <col min="10" max="13" width="10.5703125" style="8" customWidth="1"/>
    <col min="14" max="14" width="10.7109375" style="8" customWidth="1"/>
    <col min="15" max="16" width="10.5703125" style="8" customWidth="1"/>
    <col min="17" max="17" width="11" style="8" customWidth="1"/>
    <col min="18" max="18" width="6.7109375" style="8" customWidth="1"/>
    <col min="19" max="16384" width="11.42578125" style="8"/>
  </cols>
  <sheetData>
    <row r="1" spans="1:20" ht="12.75" customHeight="1" x14ac:dyDescent="0.2">
      <c r="A1" s="35" t="s">
        <v>11</v>
      </c>
      <c r="B1" s="35"/>
      <c r="C1" s="35"/>
      <c r="D1" s="35"/>
      <c r="E1" s="35"/>
      <c r="F1" s="35"/>
      <c r="G1" s="35"/>
      <c r="H1" s="36" t="s">
        <v>11</v>
      </c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0" ht="12.75" customHeight="1" x14ac:dyDescent="0.2">
      <c r="A2" s="37" t="s">
        <v>12</v>
      </c>
      <c r="B2" s="37"/>
      <c r="C2" s="37"/>
      <c r="D2" s="37"/>
      <c r="E2" s="37"/>
      <c r="F2" s="37"/>
      <c r="G2" s="37"/>
      <c r="H2" s="38" t="s">
        <v>12</v>
      </c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0" ht="12.75" customHeight="1" x14ac:dyDescent="0.2">
      <c r="A3" s="35" t="s">
        <v>13</v>
      </c>
      <c r="B3" s="35"/>
      <c r="C3" s="35"/>
      <c r="D3" s="35"/>
      <c r="E3" s="35"/>
      <c r="F3" s="35"/>
      <c r="G3" s="35"/>
      <c r="H3" s="36" t="s">
        <v>13</v>
      </c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0" ht="6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0" s="17" customFormat="1" ht="12.75" customHeight="1" x14ac:dyDescent="0.2">
      <c r="A5" s="40" t="s">
        <v>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1" t="s">
        <v>29</v>
      </c>
      <c r="S5" s="16"/>
      <c r="T5" s="16"/>
    </row>
    <row r="6" spans="1:20" s="17" customFormat="1" ht="12.75" customHeight="1" x14ac:dyDescent="0.2">
      <c r="A6" s="40" t="s">
        <v>40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1" t="s">
        <v>40</v>
      </c>
      <c r="S6" s="16"/>
      <c r="T6" s="16"/>
    </row>
    <row r="7" spans="1:20" ht="6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20" ht="14.1" customHeight="1" x14ac:dyDescent="0.2">
      <c r="A8" s="42" t="s">
        <v>30</v>
      </c>
      <c r="B8" s="1"/>
      <c r="C8" s="26" t="s">
        <v>35</v>
      </c>
      <c r="D8" s="27"/>
      <c r="E8" s="27"/>
      <c r="F8" s="27"/>
      <c r="G8" s="28"/>
      <c r="H8" s="26" t="s">
        <v>35</v>
      </c>
      <c r="I8" s="27"/>
      <c r="J8" s="27"/>
      <c r="K8" s="27"/>
      <c r="L8" s="27"/>
      <c r="M8" s="27"/>
      <c r="N8" s="27"/>
      <c r="O8" s="27"/>
      <c r="P8" s="28"/>
      <c r="Q8" s="15" t="s">
        <v>0</v>
      </c>
      <c r="R8" s="43" t="s">
        <v>30</v>
      </c>
    </row>
    <row r="9" spans="1:20" ht="14.1" customHeight="1" x14ac:dyDescent="0.2">
      <c r="A9" s="44"/>
      <c r="B9" s="2"/>
      <c r="C9" s="29" t="s">
        <v>33</v>
      </c>
      <c r="D9" s="30"/>
      <c r="E9" s="30"/>
      <c r="F9" s="30"/>
      <c r="G9" s="31"/>
      <c r="H9" s="29" t="s">
        <v>33</v>
      </c>
      <c r="I9" s="30"/>
      <c r="J9" s="30"/>
      <c r="K9" s="30"/>
      <c r="L9" s="30"/>
      <c r="M9" s="30"/>
      <c r="N9" s="30"/>
      <c r="O9" s="30"/>
      <c r="P9" s="31"/>
      <c r="Q9" s="22" t="s">
        <v>1</v>
      </c>
      <c r="R9" s="45"/>
    </row>
    <row r="10" spans="1:20" ht="14.1" customHeight="1" x14ac:dyDescent="0.2">
      <c r="A10" s="44"/>
      <c r="B10" s="3" t="s">
        <v>2</v>
      </c>
      <c r="C10" s="32" t="s">
        <v>32</v>
      </c>
      <c r="D10" s="33"/>
      <c r="E10" s="33"/>
      <c r="F10" s="33"/>
      <c r="G10" s="34"/>
      <c r="H10" s="32" t="s">
        <v>38</v>
      </c>
      <c r="I10" s="33"/>
      <c r="J10" s="33"/>
      <c r="K10" s="33"/>
      <c r="L10" s="33"/>
      <c r="M10" s="34"/>
      <c r="N10" s="32" t="s">
        <v>37</v>
      </c>
      <c r="O10" s="33"/>
      <c r="P10" s="34"/>
      <c r="Q10" s="46" t="s">
        <v>39</v>
      </c>
      <c r="R10" s="45"/>
    </row>
    <row r="11" spans="1:20" ht="14.1" customHeight="1" x14ac:dyDescent="0.2">
      <c r="A11" s="44"/>
      <c r="B11" s="2"/>
      <c r="C11" s="47" t="s">
        <v>3</v>
      </c>
      <c r="D11" s="48" t="s">
        <v>4</v>
      </c>
      <c r="E11" s="49"/>
      <c r="F11" s="49"/>
      <c r="G11" s="50"/>
      <c r="H11" s="47" t="s">
        <v>3</v>
      </c>
      <c r="I11" s="51" t="s">
        <v>5</v>
      </c>
      <c r="J11" s="52" t="s">
        <v>4</v>
      </c>
      <c r="K11" s="53"/>
      <c r="L11" s="53"/>
      <c r="M11" s="54"/>
      <c r="N11" s="51" t="s">
        <v>5</v>
      </c>
      <c r="O11" s="55" t="s">
        <v>4</v>
      </c>
      <c r="P11" s="56"/>
      <c r="Q11" s="51" t="s">
        <v>5</v>
      </c>
      <c r="R11" s="45"/>
    </row>
    <row r="12" spans="1:20" ht="14.1" customHeight="1" x14ac:dyDescent="0.2">
      <c r="A12" s="57"/>
      <c r="B12" s="4"/>
      <c r="C12" s="58"/>
      <c r="D12" s="5" t="s">
        <v>5</v>
      </c>
      <c r="E12" s="5" t="s">
        <v>6</v>
      </c>
      <c r="F12" s="5" t="s">
        <v>7</v>
      </c>
      <c r="G12" s="5" t="s">
        <v>8</v>
      </c>
      <c r="H12" s="58"/>
      <c r="I12" s="59" t="s">
        <v>34</v>
      </c>
      <c r="J12" s="5" t="s">
        <v>5</v>
      </c>
      <c r="K12" s="5" t="s">
        <v>6</v>
      </c>
      <c r="L12" s="5" t="s">
        <v>7</v>
      </c>
      <c r="M12" s="5" t="s">
        <v>8</v>
      </c>
      <c r="N12" s="59" t="s">
        <v>34</v>
      </c>
      <c r="O12" s="5" t="s">
        <v>5</v>
      </c>
      <c r="P12" s="5" t="s">
        <v>6</v>
      </c>
      <c r="Q12" s="59" t="s">
        <v>34</v>
      </c>
      <c r="R12" s="60"/>
    </row>
    <row r="13" spans="1:20" ht="6" customHeight="1" x14ac:dyDescent="0.2">
      <c r="A13" s="23"/>
      <c r="B13" s="6"/>
      <c r="C13" s="6"/>
      <c r="D13" s="24"/>
      <c r="E13" s="24"/>
      <c r="F13" s="24"/>
      <c r="G13" s="24"/>
      <c r="H13" s="24"/>
      <c r="I13" s="24"/>
      <c r="J13" s="6"/>
      <c r="K13" s="6"/>
      <c r="L13" s="6"/>
      <c r="M13" s="6"/>
      <c r="N13" s="6"/>
      <c r="O13" s="6"/>
      <c r="P13" s="6"/>
      <c r="Q13" s="6"/>
      <c r="R13" s="12"/>
    </row>
    <row r="14" spans="1:20" ht="15" customHeight="1" x14ac:dyDescent="0.2">
      <c r="A14" s="25">
        <v>1</v>
      </c>
      <c r="B14" s="18" t="s">
        <v>35</v>
      </c>
      <c r="C14" s="61">
        <f>SUM(C15+C16+C17+C18)</f>
        <v>1646.28636409</v>
      </c>
      <c r="D14" s="61">
        <f t="shared" ref="D14:G14" si="0">SUM(D15+D16+D17+D18)</f>
        <v>117.00999084999998</v>
      </c>
      <c r="E14" s="61">
        <f t="shared" si="0"/>
        <v>430.28546374999996</v>
      </c>
      <c r="F14" s="61">
        <f t="shared" si="0"/>
        <v>823.2522316799998</v>
      </c>
      <c r="G14" s="61">
        <f t="shared" si="0"/>
        <v>275.73867781000001</v>
      </c>
      <c r="H14" s="61">
        <f>SUM(H15+H16+H17+H18)</f>
        <v>2906.1867587299998</v>
      </c>
      <c r="I14" s="61">
        <f t="shared" ref="I14:P14" si="1">SUM(I15+I16+I17+I18)</f>
        <v>1560.6264397499999</v>
      </c>
      <c r="J14" s="61">
        <f t="shared" si="1"/>
        <v>689.54608465000001</v>
      </c>
      <c r="K14" s="61">
        <f t="shared" si="1"/>
        <v>871.08035510000002</v>
      </c>
      <c r="L14" s="61">
        <f t="shared" si="1"/>
        <v>711.97368405999998</v>
      </c>
      <c r="M14" s="61">
        <f t="shared" si="1"/>
        <v>633.58663491999994</v>
      </c>
      <c r="N14" s="61">
        <f t="shared" si="1"/>
        <v>2695.8612891599996</v>
      </c>
      <c r="O14" s="61">
        <f t="shared" si="1"/>
        <v>828.12375589999999</v>
      </c>
      <c r="P14" s="61">
        <f t="shared" si="1"/>
        <v>1867.7375332599997</v>
      </c>
      <c r="Q14" s="62">
        <f>IF(I14=0,0, +N14/I14*100-100)</f>
        <v>72.742254039464768</v>
      </c>
      <c r="R14" s="13">
        <v>1</v>
      </c>
    </row>
    <row r="15" spans="1:20" ht="14.1" customHeight="1" x14ac:dyDescent="0.2">
      <c r="A15" s="25">
        <v>2</v>
      </c>
      <c r="B15" s="9" t="s">
        <v>14</v>
      </c>
      <c r="C15" s="7">
        <f t="shared" ref="C15:C16" si="2">SUM(C20+C25)</f>
        <v>357.65900435000003</v>
      </c>
      <c r="D15" s="7">
        <f t="shared" ref="D15:P16" si="3">SUM(D20+D25)</f>
        <v>38.799423649999994</v>
      </c>
      <c r="E15" s="7">
        <f t="shared" si="3"/>
        <v>143.93515184999998</v>
      </c>
      <c r="F15" s="7">
        <f t="shared" si="3"/>
        <v>74.760387059999999</v>
      </c>
      <c r="G15" s="7">
        <f t="shared" si="3"/>
        <v>100.16404179</v>
      </c>
      <c r="H15" s="7">
        <f>SUM(H20+H25)</f>
        <v>674.57958594000002</v>
      </c>
      <c r="I15" s="7">
        <f t="shared" ref="I15:I16" si="4">SUM(I20+I25)</f>
        <v>377.02385716999999</v>
      </c>
      <c r="J15" s="7">
        <f t="shared" si="3"/>
        <v>160.17113040999999</v>
      </c>
      <c r="K15" s="7">
        <f t="shared" si="3"/>
        <v>216.85272676</v>
      </c>
      <c r="L15" s="7">
        <f t="shared" si="3"/>
        <v>98.800489040000002</v>
      </c>
      <c r="M15" s="7">
        <f t="shared" si="3"/>
        <v>198.75523973</v>
      </c>
      <c r="N15" s="7">
        <f t="shared" si="3"/>
        <v>1492.2894015099998</v>
      </c>
      <c r="O15" s="7">
        <f t="shared" si="3"/>
        <v>201.44673539000001</v>
      </c>
      <c r="P15" s="7">
        <f t="shared" si="3"/>
        <v>1290.8426661199999</v>
      </c>
      <c r="Q15" s="63">
        <f t="shared" ref="Q15:Q35" si="5">IF(I15=0,0, +N15/I15*100-100)</f>
        <v>295.80768514527364</v>
      </c>
      <c r="R15" s="13">
        <v>2</v>
      </c>
    </row>
    <row r="16" spans="1:20" ht="14.1" customHeight="1" x14ac:dyDescent="0.2">
      <c r="A16" s="25">
        <v>3</v>
      </c>
      <c r="B16" s="9" t="s">
        <v>15</v>
      </c>
      <c r="C16" s="7">
        <f t="shared" si="2"/>
        <v>328.24146431000003</v>
      </c>
      <c r="D16" s="7">
        <f t="shared" si="3"/>
        <v>50.358563369999999</v>
      </c>
      <c r="E16" s="7">
        <f t="shared" si="3"/>
        <v>27.253208480000001</v>
      </c>
      <c r="F16" s="7">
        <f t="shared" si="3"/>
        <v>267.84854472999996</v>
      </c>
      <c r="G16" s="7">
        <f t="shared" si="3"/>
        <v>-17.218852269999999</v>
      </c>
      <c r="H16" s="7">
        <f t="shared" si="3"/>
        <v>4.014634319999999</v>
      </c>
      <c r="I16" s="7">
        <f t="shared" si="4"/>
        <v>91.641946650000008</v>
      </c>
      <c r="J16" s="7">
        <f t="shared" si="3"/>
        <v>50.04420064</v>
      </c>
      <c r="K16" s="7">
        <f t="shared" si="3"/>
        <v>41.597746010000002</v>
      </c>
      <c r="L16" s="7">
        <f t="shared" si="3"/>
        <v>1.9468032199999996</v>
      </c>
      <c r="M16" s="7">
        <f t="shared" si="3"/>
        <v>-89.574115550000002</v>
      </c>
      <c r="N16" s="7">
        <f t="shared" si="3"/>
        <v>248.51113638999999</v>
      </c>
      <c r="O16" s="7">
        <f t="shared" ref="O16:P16" si="6">SUM(O21+O26)</f>
        <v>155.660135</v>
      </c>
      <c r="P16" s="7">
        <f t="shared" si="6"/>
        <v>92.851001389999993</v>
      </c>
      <c r="Q16" s="63">
        <f t="shared" si="5"/>
        <v>171.17618675115733</v>
      </c>
      <c r="R16" s="13">
        <v>3</v>
      </c>
    </row>
    <row r="17" spans="1:18" ht="14.1" customHeight="1" x14ac:dyDescent="0.2">
      <c r="A17" s="25">
        <v>4</v>
      </c>
      <c r="B17" s="9" t="s">
        <v>16</v>
      </c>
      <c r="C17" s="7">
        <f t="shared" ref="C17" si="7">SUM(C22+C27+C31+C34)</f>
        <v>277.55705800999999</v>
      </c>
      <c r="D17" s="7">
        <f t="shared" ref="D17:P18" si="8">SUM(D22+D27+D31+D34)</f>
        <v>26.593516309999998</v>
      </c>
      <c r="E17" s="7">
        <f t="shared" si="8"/>
        <v>112.83524430999998</v>
      </c>
      <c r="F17" s="7">
        <f t="shared" si="8"/>
        <v>119.18304368</v>
      </c>
      <c r="G17" s="7">
        <f t="shared" si="8"/>
        <v>18.945253710000003</v>
      </c>
      <c r="H17" s="7">
        <f t="shared" si="8"/>
        <v>345.57867698999991</v>
      </c>
      <c r="I17" s="7">
        <f t="shared" si="8"/>
        <v>446.44590395999995</v>
      </c>
      <c r="J17" s="7">
        <f t="shared" si="8"/>
        <v>119.02685323999999</v>
      </c>
      <c r="K17" s="7">
        <f t="shared" si="8"/>
        <v>327.41905072000003</v>
      </c>
      <c r="L17" s="7">
        <f t="shared" si="8"/>
        <v>100.94231995</v>
      </c>
      <c r="M17" s="7">
        <f t="shared" si="8"/>
        <v>-201.80954692000003</v>
      </c>
      <c r="N17" s="7">
        <f t="shared" si="8"/>
        <v>166.50666417999997</v>
      </c>
      <c r="O17" s="7">
        <f t="shared" si="8"/>
        <v>83.408280399999981</v>
      </c>
      <c r="P17" s="7">
        <f t="shared" si="8"/>
        <v>83.098383780000006</v>
      </c>
      <c r="Q17" s="63">
        <f t="shared" si="5"/>
        <v>-62.703955237784328</v>
      </c>
      <c r="R17" s="13">
        <v>4</v>
      </c>
    </row>
    <row r="18" spans="1:18" ht="14.1" customHeight="1" x14ac:dyDescent="0.2">
      <c r="A18" s="25">
        <v>5</v>
      </c>
      <c r="B18" s="9" t="s">
        <v>17</v>
      </c>
      <c r="C18" s="7">
        <f t="shared" ref="C18" si="9">SUM(C23+C28+C32+C35)</f>
        <v>682.8288374199999</v>
      </c>
      <c r="D18" s="7">
        <f t="shared" si="8"/>
        <v>1.2584875199999885</v>
      </c>
      <c r="E18" s="7">
        <f t="shared" si="8"/>
        <v>146.26185911000002</v>
      </c>
      <c r="F18" s="7">
        <f t="shared" si="8"/>
        <v>361.46025620999995</v>
      </c>
      <c r="G18" s="7">
        <f t="shared" si="8"/>
        <v>173.84823458</v>
      </c>
      <c r="H18" s="7">
        <f t="shared" si="8"/>
        <v>1882.0138614799998</v>
      </c>
      <c r="I18" s="7">
        <f t="shared" si="8"/>
        <v>645.51473196999996</v>
      </c>
      <c r="J18" s="7">
        <f t="shared" si="8"/>
        <v>360.30390036</v>
      </c>
      <c r="K18" s="7">
        <f t="shared" si="8"/>
        <v>285.21083161000001</v>
      </c>
      <c r="L18" s="7">
        <f t="shared" si="8"/>
        <v>510.28407184999998</v>
      </c>
      <c r="M18" s="7">
        <f t="shared" si="8"/>
        <v>726.21505765999996</v>
      </c>
      <c r="N18" s="7">
        <f t="shared" si="8"/>
        <v>788.55408707999993</v>
      </c>
      <c r="O18" s="7">
        <f t="shared" si="8"/>
        <v>387.60860510999998</v>
      </c>
      <c r="P18" s="7">
        <f t="shared" si="8"/>
        <v>400.94548196999995</v>
      </c>
      <c r="Q18" s="63">
        <f t="shared" si="5"/>
        <v>22.158960597764903</v>
      </c>
      <c r="R18" s="13">
        <v>5</v>
      </c>
    </row>
    <row r="19" spans="1:18" ht="15" customHeight="1" x14ac:dyDescent="0.2">
      <c r="A19" s="25">
        <v>6</v>
      </c>
      <c r="B19" s="21" t="s">
        <v>18</v>
      </c>
      <c r="C19" s="61">
        <f>SUM(C20+C21+C22+C23)</f>
        <v>119.17360947</v>
      </c>
      <c r="D19" s="61">
        <f t="shared" ref="D19:P19" si="10">SUM(D20+D21+D22+D23)</f>
        <v>-49.509916259999997</v>
      </c>
      <c r="E19" s="61">
        <f t="shared" si="10"/>
        <v>142.24566288</v>
      </c>
      <c r="F19" s="61">
        <f t="shared" si="10"/>
        <v>67.192332919999998</v>
      </c>
      <c r="G19" s="61">
        <f t="shared" si="10"/>
        <v>-40.754470069999996</v>
      </c>
      <c r="H19" s="61">
        <f t="shared" si="10"/>
        <v>87.002137969999993</v>
      </c>
      <c r="I19" s="61">
        <f t="shared" si="10"/>
        <v>-46.620505370000004</v>
      </c>
      <c r="J19" s="61">
        <f t="shared" si="10"/>
        <v>-41.319411000000002</v>
      </c>
      <c r="K19" s="61">
        <f t="shared" si="10"/>
        <v>-5.3010943700000013</v>
      </c>
      <c r="L19" s="61">
        <f t="shared" si="10"/>
        <v>-36.541185409999997</v>
      </c>
      <c r="M19" s="61">
        <f t="shared" si="10"/>
        <v>170.16382874999999</v>
      </c>
      <c r="N19" s="61">
        <f t="shared" si="10"/>
        <v>-1.7395859299999994</v>
      </c>
      <c r="O19" s="61">
        <f t="shared" si="10"/>
        <v>-8.4147472400000005</v>
      </c>
      <c r="P19" s="61">
        <f t="shared" si="10"/>
        <v>6.6751613099999991</v>
      </c>
      <c r="Q19" s="62">
        <f t="shared" si="5"/>
        <v>-96.268624897576913</v>
      </c>
      <c r="R19" s="13">
        <v>6</v>
      </c>
    </row>
    <row r="20" spans="1:18" ht="12.95" customHeight="1" x14ac:dyDescent="0.2">
      <c r="A20" s="25">
        <v>7</v>
      </c>
      <c r="B20" s="9" t="s">
        <v>19</v>
      </c>
      <c r="C20" s="7">
        <f>SUM(D20+E20+F20+G20)</f>
        <v>-50.904894479999996</v>
      </c>
      <c r="D20" s="7">
        <v>-33.23890385</v>
      </c>
      <c r="E20" s="7">
        <v>12.91482562</v>
      </c>
      <c r="F20" s="7">
        <v>-11.94767218</v>
      </c>
      <c r="G20" s="7">
        <v>-18.63314407</v>
      </c>
      <c r="H20" s="7">
        <f>SUM(J20+K20+L20+M20)</f>
        <v>-8.8373743499999993</v>
      </c>
      <c r="I20" s="7">
        <f>SUM(J20+K20)</f>
        <v>-37.70402137</v>
      </c>
      <c r="J20" s="7">
        <v>-50.006732</v>
      </c>
      <c r="K20" s="7">
        <v>12.30271063</v>
      </c>
      <c r="L20" s="7">
        <v>16.61833159</v>
      </c>
      <c r="M20" s="7">
        <v>12.24831543</v>
      </c>
      <c r="N20" s="7">
        <f>SUM(O20+P20)</f>
        <v>17.160341070000001</v>
      </c>
      <c r="O20" s="7">
        <v>15.839496759999999</v>
      </c>
      <c r="P20" s="7">
        <v>1.32084431</v>
      </c>
      <c r="Q20" s="63">
        <f t="shared" si="5"/>
        <v>-145.51329127893501</v>
      </c>
      <c r="R20" s="13">
        <v>7</v>
      </c>
    </row>
    <row r="21" spans="1:18" ht="12.95" customHeight="1" x14ac:dyDescent="0.2">
      <c r="A21" s="25">
        <v>8</v>
      </c>
      <c r="B21" s="9" t="s">
        <v>20</v>
      </c>
      <c r="C21" s="7">
        <f t="shared" ref="C21:C23" si="11">SUM(D21+E21+F21+G21)</f>
        <v>73.040999999999997</v>
      </c>
      <c r="D21" s="7">
        <v>0</v>
      </c>
      <c r="E21" s="7">
        <v>0</v>
      </c>
      <c r="F21" s="7">
        <v>76.450999999999993</v>
      </c>
      <c r="G21" s="7">
        <v>-3.41</v>
      </c>
      <c r="H21" s="7">
        <f t="shared" ref="H21:H23" si="12">SUM(J21+K21+L21+M21)</f>
        <v>-62.774711679999996</v>
      </c>
      <c r="I21" s="7">
        <f t="shared" ref="I21:I23" si="13">SUM(J21+K21)</f>
        <v>4.7809999999999997</v>
      </c>
      <c r="J21" s="7">
        <v>0</v>
      </c>
      <c r="K21" s="7">
        <v>4.7809999999999997</v>
      </c>
      <c r="L21" s="7">
        <v>-54.110942999999999</v>
      </c>
      <c r="M21" s="7">
        <v>-13.444768679999999</v>
      </c>
      <c r="N21" s="7">
        <f t="shared" ref="N21:N23" si="14">SUM(O21+P21)</f>
        <v>-21.015000000000001</v>
      </c>
      <c r="O21" s="7">
        <v>-25</v>
      </c>
      <c r="P21" s="7">
        <v>3.9849999999999999</v>
      </c>
      <c r="Q21" s="63">
        <f t="shared" si="5"/>
        <v>-539.55239489646533</v>
      </c>
      <c r="R21" s="13">
        <v>8</v>
      </c>
    </row>
    <row r="22" spans="1:18" ht="12.95" customHeight="1" x14ac:dyDescent="0.2">
      <c r="A22" s="25">
        <v>9</v>
      </c>
      <c r="B22" s="9" t="s">
        <v>21</v>
      </c>
      <c r="C22" s="7">
        <f t="shared" si="11"/>
        <v>-26.613599999999998</v>
      </c>
      <c r="D22" s="7">
        <v>0.86209999999999998</v>
      </c>
      <c r="E22" s="7">
        <v>-5.0613510000000002</v>
      </c>
      <c r="F22" s="7">
        <v>-10.4236</v>
      </c>
      <c r="G22" s="7">
        <v>-11.990748999999999</v>
      </c>
      <c r="H22" s="7">
        <f t="shared" si="12"/>
        <v>-1.1273579999999999</v>
      </c>
      <c r="I22" s="7">
        <f t="shared" si="13"/>
        <v>-0.60305599999999993</v>
      </c>
      <c r="J22" s="7">
        <v>-0.64305999999999996</v>
      </c>
      <c r="K22" s="7">
        <v>4.0003999999999998E-2</v>
      </c>
      <c r="L22" s="7">
        <v>0.66649999999999998</v>
      </c>
      <c r="M22" s="7">
        <v>-1.1908019999999999</v>
      </c>
      <c r="N22" s="7">
        <f t="shared" si="14"/>
        <v>0.3155</v>
      </c>
      <c r="O22" s="7">
        <v>0.3155</v>
      </c>
      <c r="P22" s="7">
        <v>0</v>
      </c>
      <c r="Q22" s="63">
        <f t="shared" si="5"/>
        <v>-152.31686609535433</v>
      </c>
      <c r="R22" s="13">
        <v>9</v>
      </c>
    </row>
    <row r="23" spans="1:18" ht="12.95" customHeight="1" x14ac:dyDescent="0.2">
      <c r="A23" s="25">
        <v>10</v>
      </c>
      <c r="B23" s="9" t="s">
        <v>22</v>
      </c>
      <c r="C23" s="7">
        <f t="shared" si="11"/>
        <v>123.65110395000001</v>
      </c>
      <c r="D23" s="7">
        <v>-17.133112409999999</v>
      </c>
      <c r="E23" s="7">
        <v>134.39218826000001</v>
      </c>
      <c r="F23" s="7">
        <v>13.1126051</v>
      </c>
      <c r="G23" s="7">
        <v>-6.7205769999999996</v>
      </c>
      <c r="H23" s="7">
        <f t="shared" si="12"/>
        <v>159.74158199999999</v>
      </c>
      <c r="I23" s="7">
        <f t="shared" si="13"/>
        <v>-13.094428000000001</v>
      </c>
      <c r="J23" s="7">
        <v>9.3303809999999991</v>
      </c>
      <c r="K23" s="7">
        <v>-22.424809</v>
      </c>
      <c r="L23" s="7">
        <v>0.28492600000000001</v>
      </c>
      <c r="M23" s="7">
        <v>172.551084</v>
      </c>
      <c r="N23" s="7">
        <f t="shared" si="14"/>
        <v>1.7995729999999999</v>
      </c>
      <c r="O23" s="7">
        <v>0.43025600000000003</v>
      </c>
      <c r="P23" s="7">
        <v>1.3693169999999999</v>
      </c>
      <c r="Q23" s="63">
        <f t="shared" si="5"/>
        <v>-113.74304398787027</v>
      </c>
      <c r="R23" s="13">
        <v>10</v>
      </c>
    </row>
    <row r="24" spans="1:18" ht="15" customHeight="1" x14ac:dyDescent="0.2">
      <c r="A24" s="25">
        <v>11</v>
      </c>
      <c r="B24" s="21" t="s">
        <v>23</v>
      </c>
      <c r="C24" s="61">
        <f>SUM(C25+C26+C27+C28)</f>
        <v>1608.3264925799999</v>
      </c>
      <c r="D24" s="61">
        <f t="shared" ref="D24:P24" si="15">SUM(D25+D26+D27+D28)</f>
        <v>408.25682387999996</v>
      </c>
      <c r="E24" s="61">
        <f t="shared" si="15"/>
        <v>415.51588727000001</v>
      </c>
      <c r="F24" s="61">
        <f t="shared" si="15"/>
        <v>574.28318891000004</v>
      </c>
      <c r="G24" s="61">
        <f t="shared" si="15"/>
        <v>210.27059251999998</v>
      </c>
      <c r="H24" s="61">
        <f t="shared" si="15"/>
        <v>1636.9719934699999</v>
      </c>
      <c r="I24" s="61">
        <f t="shared" si="15"/>
        <v>948.92987483000002</v>
      </c>
      <c r="J24" s="61">
        <f t="shared" si="15"/>
        <v>424.30630224999993</v>
      </c>
      <c r="K24" s="61">
        <f t="shared" si="15"/>
        <v>524.62357257999997</v>
      </c>
      <c r="L24" s="61">
        <f t="shared" si="15"/>
        <v>397.95706052999998</v>
      </c>
      <c r="M24" s="61">
        <f t="shared" si="15"/>
        <v>290.08505810999998</v>
      </c>
      <c r="N24" s="61">
        <f t="shared" si="15"/>
        <v>2188.9221939899999</v>
      </c>
      <c r="O24" s="61">
        <f t="shared" si="15"/>
        <v>657.39933728999995</v>
      </c>
      <c r="P24" s="61">
        <f t="shared" si="15"/>
        <v>1531.5228566999999</v>
      </c>
      <c r="Q24" s="62">
        <f t="shared" si="5"/>
        <v>130.67270322605697</v>
      </c>
      <c r="R24" s="13">
        <v>11</v>
      </c>
    </row>
    <row r="25" spans="1:18" ht="12.95" customHeight="1" x14ac:dyDescent="0.2">
      <c r="A25" s="25">
        <v>12</v>
      </c>
      <c r="B25" s="9" t="s">
        <v>19</v>
      </c>
      <c r="C25" s="7">
        <f>SUM(D25+E25+F25+G25)</f>
        <v>408.56389883000003</v>
      </c>
      <c r="D25" s="7">
        <v>72.038327499999994</v>
      </c>
      <c r="E25" s="7">
        <v>131.02032622999999</v>
      </c>
      <c r="F25" s="7">
        <v>86.708059239999997</v>
      </c>
      <c r="G25" s="7">
        <v>118.79718586</v>
      </c>
      <c r="H25" s="7">
        <f>SUM(J25+K25+L25+M25)</f>
        <v>683.41696029000002</v>
      </c>
      <c r="I25" s="7">
        <f t="shared" ref="I25:I28" si="16">SUM(J25+K25)</f>
        <v>414.72787854000001</v>
      </c>
      <c r="J25" s="7">
        <v>210.17786240999999</v>
      </c>
      <c r="K25" s="7">
        <v>204.55001612999999</v>
      </c>
      <c r="L25" s="7">
        <v>82.182157450000005</v>
      </c>
      <c r="M25" s="7">
        <v>186.50692430000001</v>
      </c>
      <c r="N25" s="7">
        <f t="shared" ref="N25:N28" si="17">SUM(O25+P25)</f>
        <v>1475.1290604399999</v>
      </c>
      <c r="O25" s="7">
        <v>185.60723863000001</v>
      </c>
      <c r="P25" s="7">
        <v>1289.5218218099999</v>
      </c>
      <c r="Q25" s="63">
        <f t="shared" si="5"/>
        <v>255.68601407578763</v>
      </c>
      <c r="R25" s="13">
        <v>12</v>
      </c>
    </row>
    <row r="26" spans="1:18" ht="12.95" customHeight="1" x14ac:dyDescent="0.2">
      <c r="A26" s="25">
        <v>13</v>
      </c>
      <c r="B26" s="9" t="s">
        <v>20</v>
      </c>
      <c r="C26" s="7">
        <f t="shared" ref="C26:C28" si="18">SUM(D26+E26+F26+G26)</f>
        <v>255.20046431000003</v>
      </c>
      <c r="D26" s="7">
        <v>50.358563369999999</v>
      </c>
      <c r="E26" s="7">
        <v>27.253208480000001</v>
      </c>
      <c r="F26" s="7">
        <v>191.39754472999999</v>
      </c>
      <c r="G26" s="7">
        <v>-13.808852269999999</v>
      </c>
      <c r="H26" s="7">
        <f>SUM(J26+K26+L26+M26)</f>
        <v>66.789345999999995</v>
      </c>
      <c r="I26" s="7">
        <f t="shared" si="16"/>
        <v>86.860946650000002</v>
      </c>
      <c r="J26" s="7">
        <v>50.04420064</v>
      </c>
      <c r="K26" s="7">
        <v>36.816746010000003</v>
      </c>
      <c r="L26" s="7">
        <v>56.057746219999999</v>
      </c>
      <c r="M26" s="7">
        <v>-76.129346870000006</v>
      </c>
      <c r="N26" s="7">
        <f t="shared" si="17"/>
        <v>269.52613638999998</v>
      </c>
      <c r="O26" s="7">
        <v>180.660135</v>
      </c>
      <c r="P26" s="7">
        <v>88.866001389999994</v>
      </c>
      <c r="Q26" s="63">
        <f t="shared" si="5"/>
        <v>210.29610749700475</v>
      </c>
      <c r="R26" s="13">
        <v>13</v>
      </c>
    </row>
    <row r="27" spans="1:18" ht="12.95" customHeight="1" x14ac:dyDescent="0.2">
      <c r="A27" s="25">
        <v>14</v>
      </c>
      <c r="B27" s="9" t="s">
        <v>21</v>
      </c>
      <c r="C27" s="7">
        <f t="shared" si="18"/>
        <v>-22.135806430000002</v>
      </c>
      <c r="D27" s="7">
        <v>118.99116254</v>
      </c>
      <c r="E27" s="7">
        <v>99.320950479999993</v>
      </c>
      <c r="F27" s="7">
        <v>-59.546617619999999</v>
      </c>
      <c r="G27" s="7">
        <v>-180.90130182999999</v>
      </c>
      <c r="H27" s="7">
        <f>SUM(J27+K27+L27+M27)</f>
        <v>-428.26368797000003</v>
      </c>
      <c r="I27" s="7">
        <f t="shared" si="16"/>
        <v>-137.58076869000001</v>
      </c>
      <c r="J27" s="7">
        <v>-69.100685519999999</v>
      </c>
      <c r="K27" s="7">
        <v>-68.48008317</v>
      </c>
      <c r="L27" s="7">
        <v>52.371341450000003</v>
      </c>
      <c r="M27" s="7">
        <v>-343.05426073000001</v>
      </c>
      <c r="N27" s="7">
        <f t="shared" si="17"/>
        <v>18.936849589999994</v>
      </c>
      <c r="O27" s="7">
        <v>71.013211569999996</v>
      </c>
      <c r="P27" s="7">
        <v>-52.076361980000001</v>
      </c>
      <c r="Q27" s="63">
        <f t="shared" si="5"/>
        <v>-113.76416905524704</v>
      </c>
      <c r="R27" s="13">
        <v>14</v>
      </c>
    </row>
    <row r="28" spans="1:18" ht="12.95" customHeight="1" x14ac:dyDescent="0.2">
      <c r="A28" s="25">
        <v>15</v>
      </c>
      <c r="B28" s="9" t="s">
        <v>22</v>
      </c>
      <c r="C28" s="7">
        <f t="shared" si="18"/>
        <v>966.69793586999992</v>
      </c>
      <c r="D28" s="7">
        <v>166.86877046999999</v>
      </c>
      <c r="E28" s="7">
        <v>157.92140208000001</v>
      </c>
      <c r="F28" s="7">
        <v>355.72420255999998</v>
      </c>
      <c r="G28" s="7">
        <v>286.18356075999998</v>
      </c>
      <c r="H28" s="7">
        <f>SUM(J28+K28+L28+M28)</f>
        <v>1315.0293751499999</v>
      </c>
      <c r="I28" s="7">
        <f t="shared" si="16"/>
        <v>584.92181832999995</v>
      </c>
      <c r="J28" s="7">
        <v>233.18492472</v>
      </c>
      <c r="K28" s="7">
        <v>351.73689360999998</v>
      </c>
      <c r="L28" s="7">
        <v>207.34581541</v>
      </c>
      <c r="M28" s="7">
        <v>522.76174141000001</v>
      </c>
      <c r="N28" s="7">
        <f t="shared" si="17"/>
        <v>425.33014757000001</v>
      </c>
      <c r="O28" s="7">
        <v>220.11875208999999</v>
      </c>
      <c r="P28" s="7">
        <v>205.21139547999999</v>
      </c>
      <c r="Q28" s="63">
        <f t="shared" si="5"/>
        <v>-27.284273856572369</v>
      </c>
      <c r="R28" s="13">
        <v>15</v>
      </c>
    </row>
    <row r="29" spans="1:18" ht="15" customHeight="1" x14ac:dyDescent="0.2">
      <c r="A29" s="25">
        <v>16</v>
      </c>
      <c r="B29" s="21" t="s">
        <v>24</v>
      </c>
      <c r="C29" s="61">
        <f>SUM(C30+C33)</f>
        <v>-81.213737959999946</v>
      </c>
      <c r="D29" s="61">
        <f t="shared" ref="D29:P29" si="19">SUM(D30+D33)</f>
        <v>-241.73691676999999</v>
      </c>
      <c r="E29" s="61">
        <f t="shared" si="19"/>
        <v>-127.47608639999999</v>
      </c>
      <c r="F29" s="61">
        <f t="shared" si="19"/>
        <v>181.77670985</v>
      </c>
      <c r="G29" s="61">
        <f t="shared" si="19"/>
        <v>106.22255536</v>
      </c>
      <c r="H29" s="61">
        <f t="shared" si="19"/>
        <v>1182.21262729</v>
      </c>
      <c r="I29" s="61">
        <f t="shared" si="19"/>
        <v>658.31707028999995</v>
      </c>
      <c r="J29" s="61">
        <f t="shared" si="19"/>
        <v>306.55919340000003</v>
      </c>
      <c r="K29" s="61">
        <f t="shared" si="19"/>
        <v>351.75787689000009</v>
      </c>
      <c r="L29" s="61">
        <f t="shared" si="19"/>
        <v>350.55780893999997</v>
      </c>
      <c r="M29" s="61">
        <f t="shared" si="19"/>
        <v>173.33774806</v>
      </c>
      <c r="N29" s="61">
        <f t="shared" si="19"/>
        <v>508.67868109999989</v>
      </c>
      <c r="O29" s="61">
        <f t="shared" si="19"/>
        <v>179.13916584999998</v>
      </c>
      <c r="P29" s="61">
        <f t="shared" si="19"/>
        <v>329.53951525000002</v>
      </c>
      <c r="Q29" s="62">
        <f t="shared" si="5"/>
        <v>-22.730443420536218</v>
      </c>
      <c r="R29" s="13">
        <v>16</v>
      </c>
    </row>
    <row r="30" spans="1:18" ht="15" customHeight="1" x14ac:dyDescent="0.2">
      <c r="A30" s="25">
        <v>17</v>
      </c>
      <c r="B30" s="9" t="s">
        <v>25</v>
      </c>
      <c r="C30" s="61">
        <f t="shared" ref="C30:P30" si="20">SUM(C31+C32)</f>
        <v>293.67807654000006</v>
      </c>
      <c r="D30" s="61">
        <f t="shared" si="20"/>
        <v>36.779108559999997</v>
      </c>
      <c r="E30" s="61">
        <f t="shared" si="20"/>
        <v>22.885123110000023</v>
      </c>
      <c r="F30" s="61">
        <f t="shared" si="20"/>
        <v>216.51433939</v>
      </c>
      <c r="G30" s="61">
        <f t="shared" si="20"/>
        <v>17.499505480000003</v>
      </c>
      <c r="H30" s="61">
        <f t="shared" si="20"/>
        <v>-90.873091389999956</v>
      </c>
      <c r="I30" s="61">
        <f t="shared" si="20"/>
        <v>-109.31946428999998</v>
      </c>
      <c r="J30" s="61">
        <f t="shared" si="20"/>
        <v>62.217404580000007</v>
      </c>
      <c r="K30" s="61">
        <f t="shared" si="20"/>
        <v>-171.53686886999998</v>
      </c>
      <c r="L30" s="61">
        <f t="shared" si="20"/>
        <v>98.200689859999997</v>
      </c>
      <c r="M30" s="61">
        <f t="shared" si="20"/>
        <v>-79.754316959999983</v>
      </c>
      <c r="N30" s="61">
        <f t="shared" si="20"/>
        <v>-78.371921480000026</v>
      </c>
      <c r="O30" s="61">
        <f t="shared" si="20"/>
        <v>72.95009585999999</v>
      </c>
      <c r="P30" s="61">
        <f t="shared" si="20"/>
        <v>-151.32201734</v>
      </c>
      <c r="Q30" s="62">
        <f t="shared" si="5"/>
        <v>-28.309270458829801</v>
      </c>
      <c r="R30" s="13">
        <v>17</v>
      </c>
    </row>
    <row r="31" spans="1:18" ht="12.95" customHeight="1" x14ac:dyDescent="0.2">
      <c r="A31" s="25">
        <v>18</v>
      </c>
      <c r="B31" s="9" t="s">
        <v>26</v>
      </c>
      <c r="C31" s="7">
        <f t="shared" ref="C31:C32" si="21">SUM(D31+E31+F31+G31)</f>
        <v>398.93800049000004</v>
      </c>
      <c r="D31" s="7">
        <v>33.839897229999998</v>
      </c>
      <c r="E31" s="7">
        <v>174.54921107000001</v>
      </c>
      <c r="F31" s="7">
        <v>218.07217939</v>
      </c>
      <c r="G31" s="7">
        <v>-27.523287199999999</v>
      </c>
      <c r="H31" s="7">
        <f t="shared" ref="H31:H32" si="22">SUM(J31+K31+L31+M31)</f>
        <v>208.13527782</v>
      </c>
      <c r="I31" s="7">
        <f t="shared" ref="I31:I32" si="23">SUM(J31+K31)</f>
        <v>-117.56839483999998</v>
      </c>
      <c r="J31" s="7">
        <v>78.802915510000005</v>
      </c>
      <c r="K31" s="7">
        <v>-196.37131034999999</v>
      </c>
      <c r="L31" s="7">
        <v>111.76995638</v>
      </c>
      <c r="M31" s="7">
        <v>213.93371628</v>
      </c>
      <c r="N31" s="7">
        <f t="shared" ref="N31:N32" si="24">SUM(O31+P31)</f>
        <v>105.56020308999999</v>
      </c>
      <c r="O31" s="7">
        <v>103.31016520999999</v>
      </c>
      <c r="P31" s="7">
        <v>2.2500378799999998</v>
      </c>
      <c r="Q31" s="63">
        <f t="shared" si="5"/>
        <v>-189.78620762293974</v>
      </c>
      <c r="R31" s="13">
        <v>18</v>
      </c>
    </row>
    <row r="32" spans="1:18" ht="12.95" customHeight="1" x14ac:dyDescent="0.2">
      <c r="A32" s="25">
        <v>19</v>
      </c>
      <c r="B32" s="9" t="s">
        <v>27</v>
      </c>
      <c r="C32" s="7">
        <f t="shared" si="21"/>
        <v>-105.25992394999997</v>
      </c>
      <c r="D32" s="7">
        <v>2.93921133</v>
      </c>
      <c r="E32" s="7">
        <v>-151.66408795999999</v>
      </c>
      <c r="F32" s="7">
        <v>-1.5578399999999999</v>
      </c>
      <c r="G32" s="7">
        <v>45.022792680000002</v>
      </c>
      <c r="H32" s="7">
        <f t="shared" si="22"/>
        <v>-299.00836920999996</v>
      </c>
      <c r="I32" s="7">
        <f t="shared" si="23"/>
        <v>8.2489305499999972</v>
      </c>
      <c r="J32" s="7">
        <v>-16.585510930000002</v>
      </c>
      <c r="K32" s="7">
        <v>24.834441479999999</v>
      </c>
      <c r="L32" s="7">
        <v>-13.569266519999999</v>
      </c>
      <c r="M32" s="7">
        <v>-293.68803323999998</v>
      </c>
      <c r="N32" s="7">
        <f t="shared" si="24"/>
        <v>-183.93212457000001</v>
      </c>
      <c r="O32" s="7">
        <v>-30.36006935</v>
      </c>
      <c r="P32" s="7">
        <v>-153.57205522000001</v>
      </c>
      <c r="Q32" s="63">
        <f t="shared" si="5"/>
        <v>-2329.7693434938674</v>
      </c>
      <c r="R32" s="13">
        <v>19</v>
      </c>
    </row>
    <row r="33" spans="1:18" ht="15" customHeight="1" x14ac:dyDescent="0.2">
      <c r="A33" s="25">
        <v>20</v>
      </c>
      <c r="B33" s="21" t="s">
        <v>28</v>
      </c>
      <c r="C33" s="61">
        <f t="shared" ref="C33:P33" si="25">SUM(C34+C35)</f>
        <v>-374.89181450000001</v>
      </c>
      <c r="D33" s="61">
        <f t="shared" si="25"/>
        <v>-278.51602532999999</v>
      </c>
      <c r="E33" s="61">
        <f t="shared" si="25"/>
        <v>-150.36120951000001</v>
      </c>
      <c r="F33" s="61">
        <f t="shared" si="25"/>
        <v>-34.73762954</v>
      </c>
      <c r="G33" s="61">
        <f t="shared" si="25"/>
        <v>88.723049879999991</v>
      </c>
      <c r="H33" s="61">
        <f t="shared" si="25"/>
        <v>1273.0857186799999</v>
      </c>
      <c r="I33" s="61">
        <f t="shared" si="25"/>
        <v>767.63653457999999</v>
      </c>
      <c r="J33" s="61">
        <f t="shared" si="25"/>
        <v>244.34178882</v>
      </c>
      <c r="K33" s="61">
        <f t="shared" si="25"/>
        <v>523.29474576000007</v>
      </c>
      <c r="L33" s="61">
        <f t="shared" si="25"/>
        <v>252.35711907999996</v>
      </c>
      <c r="M33" s="61">
        <f t="shared" si="25"/>
        <v>253.09206501999998</v>
      </c>
      <c r="N33" s="61">
        <f t="shared" si="25"/>
        <v>587.05060257999992</v>
      </c>
      <c r="O33" s="61">
        <f t="shared" si="25"/>
        <v>106.18906998999999</v>
      </c>
      <c r="P33" s="61">
        <f t="shared" si="25"/>
        <v>480.86153259000002</v>
      </c>
      <c r="Q33" s="62">
        <f t="shared" si="5"/>
        <v>-23.524926689270302</v>
      </c>
      <c r="R33" s="13">
        <v>20</v>
      </c>
    </row>
    <row r="34" spans="1:18" ht="12.95" customHeight="1" x14ac:dyDescent="0.2">
      <c r="A34" s="25">
        <v>21</v>
      </c>
      <c r="B34" s="9" t="s">
        <v>26</v>
      </c>
      <c r="C34" s="7">
        <f t="shared" ref="C34:C35" si="26">SUM(D34+E34+F34+G34)</f>
        <v>-72.631536049999994</v>
      </c>
      <c r="D34" s="7">
        <v>-127.09964346</v>
      </c>
      <c r="E34" s="7">
        <v>-155.97356624</v>
      </c>
      <c r="F34" s="7">
        <v>-28.918918089999998</v>
      </c>
      <c r="G34" s="7">
        <v>239.36059173999999</v>
      </c>
      <c r="H34" s="7">
        <f t="shared" ref="H34:H35" si="27">SUM(J34+K34+L34+M34)</f>
        <v>566.83444513999996</v>
      </c>
      <c r="I34" s="7">
        <f t="shared" ref="I34:I35" si="28">SUM(J34+K34)</f>
        <v>702.19812348999994</v>
      </c>
      <c r="J34" s="7">
        <v>109.96768324999999</v>
      </c>
      <c r="K34" s="7">
        <v>592.23044024000001</v>
      </c>
      <c r="L34" s="7">
        <v>-63.86547788</v>
      </c>
      <c r="M34" s="7">
        <v>-71.49820047</v>
      </c>
      <c r="N34" s="7">
        <f t="shared" ref="N34:N35" si="29">SUM(O34+P34)</f>
        <v>41.694111500000005</v>
      </c>
      <c r="O34" s="7">
        <v>-91.230596379999994</v>
      </c>
      <c r="P34" s="7">
        <v>132.92470788</v>
      </c>
      <c r="Q34" s="63">
        <f t="shared" si="5"/>
        <v>-94.062343645583127</v>
      </c>
      <c r="R34" s="13">
        <v>21</v>
      </c>
    </row>
    <row r="35" spans="1:18" ht="12.95" customHeight="1" x14ac:dyDescent="0.2">
      <c r="A35" s="25">
        <v>22</v>
      </c>
      <c r="B35" s="9" t="s">
        <v>27</v>
      </c>
      <c r="C35" s="7">
        <f t="shared" si="26"/>
        <v>-302.26027844999999</v>
      </c>
      <c r="D35" s="7">
        <v>-151.41638187000001</v>
      </c>
      <c r="E35" s="7">
        <v>5.6123567300000001</v>
      </c>
      <c r="F35" s="7">
        <v>-5.8187114500000003</v>
      </c>
      <c r="G35" s="7">
        <v>-150.63754186</v>
      </c>
      <c r="H35" s="7">
        <f t="shared" si="27"/>
        <v>706.25127353999994</v>
      </c>
      <c r="I35" s="7">
        <f t="shared" si="28"/>
        <v>65.438411090000017</v>
      </c>
      <c r="J35" s="7">
        <v>134.37410557000001</v>
      </c>
      <c r="K35" s="7">
        <v>-68.935694479999995</v>
      </c>
      <c r="L35" s="7">
        <v>316.22259695999998</v>
      </c>
      <c r="M35" s="7">
        <v>324.59026548999998</v>
      </c>
      <c r="N35" s="7">
        <f t="shared" si="29"/>
        <v>545.35649107999996</v>
      </c>
      <c r="O35" s="7">
        <v>197.41966636999999</v>
      </c>
      <c r="P35" s="7">
        <v>347.93682471</v>
      </c>
      <c r="Q35" s="63">
        <f t="shared" si="5"/>
        <v>733.38895611317605</v>
      </c>
      <c r="R35" s="13">
        <v>22</v>
      </c>
    </row>
    <row r="36" spans="1:18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4"/>
    </row>
    <row r="37" spans="1:18" ht="6" customHeight="1" x14ac:dyDescent="0.2">
      <c r="B37" s="19"/>
    </row>
    <row r="38" spans="1:18" ht="12.75" customHeight="1" x14ac:dyDescent="0.2">
      <c r="A38" s="20" t="s">
        <v>31</v>
      </c>
    </row>
    <row r="39" spans="1:18" ht="12.75" customHeight="1" x14ac:dyDescent="0.2">
      <c r="A39" s="20" t="s">
        <v>36</v>
      </c>
    </row>
    <row r="40" spans="1:18" ht="12.75" customHeight="1" x14ac:dyDescent="0.2">
      <c r="A40" s="8" t="s">
        <v>9</v>
      </c>
    </row>
    <row r="41" spans="1:18" ht="12.75" customHeight="1" x14ac:dyDescent="0.2">
      <c r="A41" s="8" t="s">
        <v>10</v>
      </c>
    </row>
  </sheetData>
  <mergeCells count="20">
    <mergeCell ref="A1:G1"/>
    <mergeCell ref="H1:R1"/>
    <mergeCell ref="A2:G2"/>
    <mergeCell ref="H2:R2"/>
    <mergeCell ref="A3:G3"/>
    <mergeCell ref="H3:R3"/>
    <mergeCell ref="A8:A12"/>
    <mergeCell ref="C8:G8"/>
    <mergeCell ref="H8:P8"/>
    <mergeCell ref="R8:R12"/>
    <mergeCell ref="C9:G9"/>
    <mergeCell ref="H9:P9"/>
    <mergeCell ref="C10:G10"/>
    <mergeCell ref="H10:M10"/>
    <mergeCell ref="N10:P10"/>
    <mergeCell ref="C11:C12"/>
    <mergeCell ref="D11:G11"/>
    <mergeCell ref="H11:H12"/>
    <mergeCell ref="J11:M11"/>
    <mergeCell ref="O11:P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2023-12-29T19:13:40Z</cp:lastPrinted>
  <dcterms:created xsi:type="dcterms:W3CDTF">2018-11-21T20:09:16Z</dcterms:created>
  <dcterms:modified xsi:type="dcterms:W3CDTF">2024-01-22T22:30:17Z</dcterms:modified>
</cp:coreProperties>
</file>